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buhg_flag">[1]Титульный!$F$32</definedName>
    <definedName name="data_type">[1]TEHSHEET!$M$2:$M$3</definedName>
    <definedName name="dateBuhg">[1]Титульный!$F$33</definedName>
    <definedName name="List01_flag_index_1">Лист1!$G$37:$H$37</definedName>
    <definedName name="List01_flag_index_2">Лист1!$G$39:$H$39</definedName>
    <definedName name="version">[1]Инструкция!$B$3</definedName>
    <definedName name="year_list">[1]TEHSHEET!$C$2:$C$5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10" i="1"/>
  <c r="G8" i="1"/>
  <c r="G7" i="1"/>
  <c r="K31" i="1"/>
  <c r="K29" i="1"/>
</calcChain>
</file>

<file path=xl/comments1.xml><?xml version="1.0" encoding="utf-8"?>
<comments xmlns="http://schemas.openxmlformats.org/spreadsheetml/2006/main">
  <authors>
    <author>Автор</author>
  </authors>
  <commentList>
    <comment ref="G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<sst xmlns="http://schemas.openxmlformats.org/spreadsheetml/2006/main" count="149" uniqueCount="112">
  <si>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регулируемого вида деятельности)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</si>
  <si>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</si>
  <si>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</si>
  <si>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</si>
  <si>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</si>
  <si>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</si>
  <si>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Вид деятельности:_x000D_
  - Водоотведение_x000D_
_x000D_
Территория оказания услуг:_x000D_
  - без дифференциации_x000D_
_x000D_
Централизованная система водоотведения:_x000D_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</si>
  <si>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</si>
  <si>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</si>
  <si>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</si>
  <si>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</si>
  <si>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</si>
  <si>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х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</si>
  <si>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</si>
  <si>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Выручка от регулируемой деятельности по виду деятельности</t>
  </si>
  <si>
    <t>тыс. руб.</t>
  </si>
  <si>
    <t>Указывается выручка от регулируемой деятельности по виду деятельности в сфере водоотведения.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</si>
  <si>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</si>
  <si>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</si>
  <si>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3.1</t>
  </si>
  <si>
    <t>Расходы на оплату услуг по приему, транспортировке и очистке сточных вод другими организациями</t>
  </si>
  <si>
    <t>3.2</t>
  </si>
  <si>
    <t>Расходы на покупаемую электрическую энергию (мощность), используемую в технологическом процессе:</t>
  </si>
  <si>
    <t>3.2.1</t>
  </si>
  <si>
    <t>Средневзвешенная стоимость 1 кВт.ч (с учетом мощности)</t>
  </si>
  <si>
    <t>руб.</t>
  </si>
  <si>
    <t>3.2.2</t>
  </si>
  <si>
    <t>Объем приобретаемой электрической энергии</t>
  </si>
  <si>
    <t>тыс. кВт·ч</t>
  </si>
  <si>
    <t>3.3</t>
  </si>
  <si>
    <t>Расходы на хим. 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</si>
  <si>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</si>
  <si>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</si>
  <si>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</si>
  <si>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</si>
  <si>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</si>
  <si>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оплату труда административно-управленческого персонала</t>
  </si>
  <si>
    <t>3.7</t>
  </si>
  <si>
    <t>Отчисления на социальные нужды административно-управленческого персонала</t>
  </si>
  <si>
    <t>3.8</t>
  </si>
  <si>
    <t>Расходы на амортизацию основных производственных средств</t>
  </si>
  <si>
    <t>3.9</t>
  </si>
  <si>
    <t>Расходы на аренду имущества, используемого для осуществления регулируемого вида деятельности</t>
  </si>
  <si>
    <t>3.10</t>
  </si>
  <si>
    <t>Общепроизводственные расходы, в том числе:</t>
  </si>
  <si>
    <t>Указывается общая сумма общепроизводственных расходов.</t>
  </si>
  <si>
    <t>3.10.1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</si>
  <si>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</si>
  <si>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</si>
  <si>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3.10.2</t>
  </si>
  <si>
    <t>Расходы на капитальный ремонт</t>
  </si>
  <si>
    <t>Указываются расходы на капитальный ремонт, отнесенные к общепроизводственным расходам</t>
  </si>
  <si>
    <t>3.11</t>
  </si>
  <si>
    <t>Общехозяйственные расходы, в том числе:</t>
  </si>
  <si>
    <t>Указывается общая сумма общехозяйственных расходов.</t>
  </si>
  <si>
    <t>3.11.1</t>
  </si>
  <si>
    <t>Указываются расходы на текущий ремонт, отнесенные к общехозяйственным расходам.</t>
  </si>
  <si>
    <t>3.11.2</t>
  </si>
  <si>
    <t>Указываются расходы на капитальный ремонт, отнесенные к общехозяйственным расходам.</t>
  </si>
  <si>
    <t>3.12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</si>
  <si>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</si>
  <si>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</si>
  <si>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</si>
  <si>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</si>
  <si>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</si>
  <si>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3.16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</si>
  <si>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</si>
  <si>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</si>
  <si>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3.16.0</t>
  </si>
  <si>
    <t>SUM_CALC</t>
  </si>
  <si>
    <t>О</t>
  </si>
  <si>
    <t>3.16.1</t>
  </si>
  <si>
    <t>услуги банка,госпошлина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</si>
  <si>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</si>
  <si>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Добавить прочие расходы</t>
  </si>
  <si>
    <t>В случае наличия нескольких видов прочих расходов информация указывается в отдельных строках.</t>
  </si>
  <si>
    <t>4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</si>
  <si>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</si>
  <si>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</si>
  <si>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4.1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</si>
  <si>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</si>
  <si>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</si>
  <si>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Изменение стоимости основных фондов, в том числе:</t>
  </si>
  <si>
    <t>Указывается общее изменение стоимости основных фондов.</t>
  </si>
  <si>
    <t>5.1</t>
  </si>
  <si>
    <t>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</si>
  <si>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</si>
  <si>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5.1.1</t>
  </si>
  <si>
    <t>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</si>
  <si>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</si>
  <si>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5.1.2</t>
  </si>
  <si>
    <t>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</si>
  <si>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</si>
  <si>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5.2</t>
  </si>
  <si>
    <t>Изменение стоимости основных фондов за счет их переоценки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</si>
  <si>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</si>
  <si>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</si>
  <si>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</si>
  <si>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</t>
  </si>
  <si>
    <t>-</t>
  </si>
  <si>
    <t>https://portal.eias.ru/Portal/DownloadPage.aspx?type=12&amp;guid=21b6a6b7-5ddf-48ac-99cc-411d6522a9ab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</si>
  <si>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</si>
  <si>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8</t>
  </si>
  <si>
    <t>Объем сточных вод, принятых от потребителей оказываемых услуг</t>
  </si>
  <si>
    <t>тыс. куб. м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</si>
  <si>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</si>
  <si>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</si>
  <si>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10</t>
  </si>
  <si>
    <t>Объем сточных вод, пропущенных через очистные сооружения</t>
  </si>
  <si>
    <t>11</t>
  </si>
  <si>
    <t>Среднесписочная численность основного производственного персонала</t>
  </si>
  <si>
    <t>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</si>
</sst>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7" x14ac:knownFonts="1"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4" fillId="0" borderId="0"/>
    <xf numFmtId="0" fontId="9" fillId="0" borderId="4" applyBorder="0">
      <alignment horizontal="center" vertical="center" wrapText="1"/>
    </xf>
    <xf numFmtId="49" fontId="12" fillId="4" borderId="0" applyBorder="0">
      <alignment vertical="top"/>
    </xf>
    <xf numFmtId="49" fontId="1" fillId="0" borderId="0" applyBorder="0">
      <alignment vertical="top"/>
    </xf>
    <xf numFmtId="0" fontId="1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49" fontId="2" fillId="0" borderId="0" xfId="2" applyNumberFormat="1" applyFont="1" applyFill="1" applyAlignment="1" applyProtection="1">
      <alignment horizontal="center" vertical="center" wrapText="1"/>
    </xf>
    <xf numFmtId="0" fontId="2" fillId="0" borderId="0" xfId="2" applyFont="1" applyFill="1" applyAlignment="1" applyProtection="1">
      <alignment vertical="center" wrapText="1"/>
    </xf>
    <xf numFmtId="0" fontId="1" fillId="0" borderId="0" xfId="2" applyFont="1" applyFill="1" applyBorder="1" applyAlignment="1" applyProtection="1">
      <alignment vertical="center" wrapText="1"/>
    </xf>
    <xf numFmtId="0" fontId="5" fillId="0" borderId="2" xfId="3" applyFont="1" applyBorder="1" applyAlignment="1">
      <alignment horizontal="left" vertical="center" wrapText="1" indent="1"/>
    </xf>
    <xf numFmtId="0" fontId="5" fillId="0" borderId="1" xfId="3" applyFont="1" applyBorder="1" applyAlignment="1">
      <alignment horizontal="left" vertical="center" wrapText="1" indent="1"/>
    </xf>
    <xf numFmtId="0" fontId="5" fillId="0" borderId="3" xfId="3" applyFont="1" applyBorder="1" applyAlignment="1">
      <alignment horizontal="left" vertical="center" wrapText="1" indent="1"/>
    </xf>
    <xf numFmtId="0" fontId="5" fillId="0" borderId="0" xfId="3" applyFont="1" applyBorder="1" applyAlignment="1">
      <alignment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6" fillId="0" borderId="0" xfId="2" applyFont="1" applyFill="1" applyAlignment="1" applyProtection="1">
      <alignment vertical="center" wrapText="1"/>
    </xf>
    <xf numFmtId="0" fontId="7" fillId="0" borderId="0" xfId="2" applyFont="1" applyFill="1" applyAlignment="1" applyProtection="1">
      <alignment vertical="center" wrapText="1"/>
    </xf>
    <xf numFmtId="0" fontId="8" fillId="0" borderId="0" xfId="2" applyFont="1" applyFill="1" applyAlignment="1" applyProtection="1">
      <alignment vertical="center" wrapText="1"/>
    </xf>
    <xf numFmtId="0" fontId="1" fillId="0" borderId="0" xfId="2" applyFont="1" applyFill="1" applyAlignment="1" applyProtection="1">
      <alignment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 applyProtection="1">
      <alignment horizontal="center" vertical="center" wrapText="1"/>
    </xf>
    <xf numFmtId="0" fontId="1" fillId="0" borderId="1" xfId="4" applyFont="1" applyFill="1" applyBorder="1" applyAlignment="1" applyProtection="1">
      <alignment horizontal="center" vertical="center" wrapText="1"/>
    </xf>
    <xf numFmtId="0" fontId="1" fillId="0" borderId="3" xfId="4" applyFont="1" applyFill="1" applyBorder="1" applyAlignment="1" applyProtection="1">
      <alignment horizontal="left" vertical="top" wrapText="1"/>
    </xf>
    <xf numFmtId="0" fontId="1" fillId="0" borderId="1" xfId="4" applyFont="1" applyFill="1" applyBorder="1" applyAlignment="1" applyProtection="1">
      <alignment horizontal="center" vertical="center" wrapText="1"/>
    </xf>
    <xf numFmtId="49" fontId="10" fillId="0" borderId="5" xfId="4" applyNumberFormat="1" applyFont="1" applyFill="1" applyBorder="1" applyAlignment="1" applyProtection="1">
      <alignment horizontal="center" vertical="center" wrapText="1"/>
    </xf>
    <xf numFmtId="0" fontId="10" fillId="0" borderId="5" xfId="4" applyNumberFormat="1" applyFont="1" applyFill="1" applyBorder="1" applyAlignment="1" applyProtection="1">
      <alignment horizontal="center" vertical="center" wrapText="1"/>
    </xf>
    <xf numFmtId="49" fontId="1" fillId="0" borderId="0" xfId="2" applyNumberFormat="1" applyFont="1" applyFill="1" applyBorder="1" applyAlignment="1" applyProtection="1">
      <alignment horizontal="center" vertical="center" wrapText="1"/>
    </xf>
    <xf numFmtId="49" fontId="1" fillId="0" borderId="6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 applyProtection="1">
      <alignment horizontal="left" vertical="center" wrapText="1"/>
    </xf>
    <xf numFmtId="0" fontId="1" fillId="0" borderId="1" xfId="2" applyFont="1" applyFill="1" applyBorder="1" applyAlignment="1" applyProtection="1">
      <alignment horizontal="center" vertical="center" wrapText="1"/>
    </xf>
    <xf numFmtId="0" fontId="1" fillId="2" borderId="1" xfId="2" applyNumberFormat="1" applyFont="1" applyFill="1" applyBorder="1" applyAlignment="1" applyProtection="1">
      <alignment horizontal="right" vertical="center" wrapText="1"/>
    </xf>
    <xf numFmtId="0" fontId="1" fillId="0" borderId="1" xfId="2" applyFont="1" applyFill="1" applyBorder="1" applyAlignment="1" applyProtection="1">
      <alignment vertical="center" wrapText="1"/>
    </xf>
    <xf numFmtId="0" fontId="11" fillId="0" borderId="0" xfId="2" applyFont="1" applyFill="1" applyAlignment="1" applyProtection="1">
      <alignment vertical="center" wrapText="1"/>
    </xf>
    <xf numFmtId="4" fontId="1" fillId="3" borderId="1" xfId="2" applyNumberFormat="1" applyFont="1" applyFill="1" applyBorder="1" applyAlignment="1" applyProtection="1">
      <alignment horizontal="right" vertical="center" wrapText="1"/>
      <protection locked="0"/>
    </xf>
    <xf numFmtId="4" fontId="1" fillId="2" borderId="1" xfId="2" applyNumberFormat="1" applyFont="1" applyFill="1" applyBorder="1" applyAlignment="1" applyProtection="1">
      <alignment horizontal="right" vertical="center" wrapText="1"/>
    </xf>
    <xf numFmtId="0" fontId="1" fillId="0" borderId="1" xfId="2" applyFont="1" applyFill="1" applyBorder="1" applyAlignment="1" applyProtection="1">
      <alignment horizontal="left" vertical="center" wrapText="1" indent="1"/>
    </xf>
    <xf numFmtId="14" fontId="1" fillId="0" borderId="0" xfId="2" applyNumberFormat="1" applyFont="1" applyFill="1" applyBorder="1" applyAlignment="1" applyProtection="1">
      <alignment horizontal="center" vertical="center" wrapText="1"/>
    </xf>
    <xf numFmtId="49" fontId="9" fillId="0" borderId="0" xfId="5" applyFont="1" applyFill="1" applyBorder="1" applyAlignment="1" applyProtection="1">
      <alignment horizontal="center" vertical="center"/>
    </xf>
    <xf numFmtId="0" fontId="1" fillId="0" borderId="1" xfId="2" applyFont="1" applyFill="1" applyBorder="1" applyAlignment="1" applyProtection="1">
      <alignment horizontal="left" vertical="center" wrapText="1" indent="2"/>
    </xf>
    <xf numFmtId="0" fontId="6" fillId="0" borderId="0" xfId="2" applyFont="1" applyFill="1" applyBorder="1" applyAlignment="1" applyProtection="1">
      <alignment vertical="center" wrapText="1"/>
    </xf>
    <xf numFmtId="0" fontId="2" fillId="0" borderId="0" xfId="2" applyFont="1" applyFill="1" applyBorder="1" applyAlignment="1" applyProtection="1">
      <alignment vertical="center" wrapText="1"/>
    </xf>
    <xf numFmtId="49" fontId="1" fillId="0" borderId="7" xfId="2" applyNumberFormat="1" applyFont="1" applyFill="1" applyBorder="1" applyAlignment="1" applyProtection="1">
      <alignment horizontal="center" vertical="center" wrapText="1"/>
    </xf>
    <xf numFmtId="0" fontId="1" fillId="0" borderId="8" xfId="2" applyFont="1" applyFill="1" applyBorder="1" applyAlignment="1" applyProtection="1">
      <alignment horizontal="center" vertical="center" wrapText="1"/>
    </xf>
    <xf numFmtId="49" fontId="1" fillId="0" borderId="9" xfId="2" applyNumberFormat="1" applyFont="1" applyFill="1" applyBorder="1" applyAlignment="1" applyProtection="1">
      <alignment horizontal="center" vertical="center" wrapText="1"/>
    </xf>
    <xf numFmtId="0" fontId="1" fillId="0" borderId="10" xfId="2" applyFont="1" applyFill="1" applyBorder="1" applyAlignment="1" applyProtection="1">
      <alignment horizontal="center" vertical="center" wrapText="1"/>
    </xf>
    <xf numFmtId="49" fontId="1" fillId="5" borderId="1" xfId="1" applyNumberFormat="1" applyFont="1" applyFill="1" applyBorder="1" applyAlignment="1" applyProtection="1">
      <alignment horizontal="left" vertical="center" wrapText="1"/>
    </xf>
    <xf numFmtId="49" fontId="1" fillId="0" borderId="7" xfId="2" applyNumberFormat="1" applyFont="1" applyFill="1" applyBorder="1" applyAlignment="1" applyProtection="1">
      <alignment horizontal="center" vertical="center" wrapText="1"/>
    </xf>
    <xf numFmtId="0" fontId="1" fillId="0" borderId="8" xfId="2" applyFont="1" applyFill="1" applyBorder="1" applyAlignment="1" applyProtection="1">
      <alignment horizontal="left" vertical="center" wrapText="1" indent="1"/>
    </xf>
    <xf numFmtId="0" fontId="1" fillId="0" borderId="8" xfId="2" applyFont="1" applyFill="1" applyBorder="1" applyAlignment="1" applyProtection="1">
      <alignment horizontal="center" vertical="center" wrapText="1"/>
    </xf>
    <xf numFmtId="4" fontId="1" fillId="2" borderId="8" xfId="2" applyNumberFormat="1" applyFont="1" applyFill="1" applyBorder="1" applyAlignment="1" applyProtection="1">
      <alignment horizontal="right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 applyProtection="1">
      <alignment horizontal="left" vertical="center" wrapText="1" indent="2"/>
    </xf>
    <xf numFmtId="49" fontId="1" fillId="0" borderId="1" xfId="2" applyNumberFormat="1" applyFont="1" applyFill="1" applyBorder="1" applyAlignment="1" applyProtection="1">
      <alignment vertical="center" wrapText="1"/>
    </xf>
    <xf numFmtId="0" fontId="1" fillId="0" borderId="8" xfId="2" applyFont="1" applyFill="1" applyBorder="1" applyAlignment="1" applyProtection="1">
      <alignment vertical="top" wrapText="1"/>
    </xf>
    <xf numFmtId="0" fontId="13" fillId="0" borderId="0" xfId="2" applyFont="1" applyFill="1" applyAlignment="1" applyProtection="1">
      <alignment horizontal="center" vertical="center" wrapText="1"/>
    </xf>
    <xf numFmtId="4" fontId="1" fillId="0" borderId="1" xfId="2" applyNumberFormat="1" applyFont="1" applyFill="1" applyBorder="1" applyAlignment="1" applyProtection="1">
      <alignment horizontal="right" vertical="center" wrapText="1"/>
    </xf>
    <xf numFmtId="0" fontId="1" fillId="0" borderId="11" xfId="2" applyFont="1" applyFill="1" applyBorder="1" applyAlignment="1" applyProtection="1">
      <alignment vertical="top" wrapText="1"/>
    </xf>
    <xf numFmtId="49" fontId="13" fillId="0" borderId="0" xfId="2" applyNumberFormat="1" applyFont="1" applyFill="1" applyBorder="1" applyAlignment="1" applyProtection="1">
      <alignment horizontal="center" vertical="top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3" borderId="1" xfId="2" applyNumberFormat="1" applyFont="1" applyFill="1" applyBorder="1" applyAlignment="1" applyProtection="1">
      <alignment horizontal="left" vertical="center" wrapText="1" indent="2"/>
      <protection locked="0"/>
    </xf>
    <xf numFmtId="4" fontId="1" fillId="6" borderId="1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2" applyFont="1" applyFill="1" applyBorder="1" applyAlignment="1" applyProtection="1">
      <alignment vertical="top" wrapText="1"/>
    </xf>
    <xf numFmtId="49" fontId="1" fillId="7" borderId="3" xfId="2" applyNumberFormat="1" applyFont="1" applyFill="1" applyBorder="1" applyAlignment="1" applyProtection="1">
      <alignment vertical="center" wrapText="1"/>
    </xf>
    <xf numFmtId="49" fontId="14" fillId="7" borderId="12" xfId="6" applyFont="1" applyFill="1" applyBorder="1" applyAlignment="1" applyProtection="1">
      <alignment horizontal="left" vertical="center" indent="2"/>
    </xf>
    <xf numFmtId="0" fontId="1" fillId="7" borderId="12" xfId="2" applyFont="1" applyFill="1" applyBorder="1" applyAlignment="1" applyProtection="1">
      <alignment vertical="center" wrapText="1"/>
    </xf>
    <xf numFmtId="0" fontId="2" fillId="7" borderId="2" xfId="2" applyFont="1" applyFill="1" applyBorder="1" applyAlignment="1" applyProtection="1">
      <alignment vertical="center" wrapText="1"/>
    </xf>
    <xf numFmtId="0" fontId="1" fillId="0" borderId="8" xfId="2" applyFont="1" applyFill="1" applyBorder="1" applyAlignment="1" applyProtection="1">
      <alignment vertical="center" wrapText="1"/>
    </xf>
    <xf numFmtId="49" fontId="15" fillId="3" borderId="1" xfId="7" applyNumberFormat="1" applyFill="1" applyBorder="1" applyAlignment="1" applyProtection="1">
      <alignment horizontal="left" vertical="center" wrapText="1"/>
      <protection locked="0"/>
    </xf>
    <xf numFmtId="164" fontId="1" fillId="3" borderId="1" xfId="2" applyNumberFormat="1" applyFont="1" applyFill="1" applyBorder="1" applyAlignment="1" applyProtection="1">
      <alignment horizontal="right" vertical="center" wrapText="1"/>
      <protection locked="0"/>
    </xf>
  </cellXfs>
  <cellStyles count="8">
    <cellStyle name="Гиперссылка" xfId="7" builtinId="8"/>
    <cellStyle name="ЗаголовокСтолбца" xfId="4"/>
    <cellStyle name="Обычный" xfId="0" builtinId="0"/>
    <cellStyle name="Обычный 3" xfId="6"/>
    <cellStyle name="Обычный 4" xfId="5"/>
    <cellStyle name="Обычный_ЖКУ_проект3" xfId="1"/>
    <cellStyle name="Обычный_Мониторинг инвестиций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247650</xdr:rowOff>
    </xdr:to>
    <xdr:pic macro="[1]!modInfo.FREEZE_PANES_STATIC">
      <xdr:nvPicPr>
        <xdr:cNvPr id="6" name="FREEZE_PANES_G16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247650</xdr:rowOff>
    </xdr:to>
    <xdr:pic macro="[1]!modInfo.FREEZE_PANES_STATIC">
      <xdr:nvPicPr>
        <xdr:cNvPr id="7" name="UNFREEZE_PANES_G16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4;&#1074;&#1072;&#1088;&#1086;&#1074;&#1072;%20&#1051;.&#1048;\&#1064;&#1072;&#1073;&#1083;&#1086;&#1085;&#1099;%20&#1051;&#1077;&#1085;%20&#1056;&#1058;&#1050;\&#1050;&#1048;&#1057;\FAS.JKH.OPEN.INFO.BALANCE.VO(v1.0.5)-2018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7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3.5.1"/>
      <sheetName val="Форма 3.5.1"/>
      <sheetName val="Форма 1.0.1 | Форма 3.5.2"/>
      <sheetName val="Форма 3.5.2"/>
      <sheetName val="Форма 1.0.1 | Форма 3.6"/>
      <sheetName val="Форма 3.6"/>
      <sheetName val="Форма 1.0.1 | Форма 3.7"/>
      <sheetName val="Форма 3.7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</definedNames>
    <sheetDataSet>
      <sheetData sheetId="0"/>
      <sheetData sheetId="1"/>
      <sheetData sheetId="2">
        <row r="3">
          <cell r="B3" t="str">
            <v>Версия 1.0.5</v>
          </cell>
        </row>
      </sheetData>
      <sheetData sheetId="3"/>
      <sheetData sheetId="4">
        <row r="32">
          <cell r="F32" t="str">
            <v>да</v>
          </cell>
        </row>
        <row r="33">
          <cell r="F33" t="str">
            <v>01.04.2019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C2">
            <v>2017</v>
          </cell>
          <cell r="M2" t="str">
            <v>первичное раскрытие информации</v>
          </cell>
        </row>
        <row r="3">
          <cell r="C3">
            <v>2018</v>
          </cell>
          <cell r="M3" t="str">
            <v>изменения в раскрытой ранее информации</v>
          </cell>
        </row>
        <row r="4">
          <cell r="C4">
            <v>2019</v>
          </cell>
        </row>
        <row r="5">
          <cell r="C5">
            <v>2020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9"/>
  <sheetViews>
    <sheetView tabSelected="1" topLeftCell="A40" zoomScaleNormal="100" workbookViewId="0">
      <selection activeCell="G8" sqref="G8"/>
    </sheetView>
  </sheetViews>
  <sheetFormatPr defaultRowHeight="15" x14ac:dyDescent="0.25"/>
  <cols>
    <col min="1" max="3" width="3.28515625" customWidth="1"/>
    <col min="4" max="4" width="6.28515625" bestFit="1" customWidth="1"/>
    <col min="5" max="5" width="40.5703125" bestFit="1" customWidth="1"/>
    <col min="6" max="6" width="17.5703125" bestFit="1" customWidth="1"/>
    <col min="7" max="8" width="40.42578125" bestFit="1" customWidth="1"/>
    <col min="9" max="9" width="40.7109375" customWidth="1"/>
    <col min="11" max="11" width="1.5703125" bestFit="1" customWidth="1"/>
    <col min="16" max="16" width="2" bestFit="1" customWidth="1"/>
  </cols>
  <sheetData>
    <row r="1" spans="1:29" s="12" customFormat="1" ht="12.75" x14ac:dyDescent="0.25">
      <c r="A1" s="1"/>
      <c r="B1" s="2"/>
      <c r="C1" s="3"/>
      <c r="D1" s="4" t="s">
        <v>0</v>
      </c>
      <c r="E1" s="5"/>
      <c r="F1" s="6"/>
      <c r="G1" s="7"/>
      <c r="H1" s="8"/>
      <c r="I1" s="2"/>
      <c r="J1" s="2"/>
      <c r="K1" s="9"/>
      <c r="L1" s="2"/>
      <c r="M1" s="2"/>
      <c r="N1" s="2"/>
      <c r="O1" s="2"/>
      <c r="P1" s="9"/>
      <c r="Q1" s="2"/>
      <c r="R1" s="2"/>
      <c r="S1" s="10"/>
      <c r="T1" s="2"/>
      <c r="U1" s="2"/>
      <c r="V1" s="2"/>
      <c r="W1" s="2"/>
      <c r="X1" s="2"/>
      <c r="Y1" s="11"/>
      <c r="Z1" s="11"/>
      <c r="AA1" s="11"/>
      <c r="AB1" s="11"/>
      <c r="AC1" s="11"/>
    </row>
    <row r="2" spans="1:29" s="12" customFormat="1" ht="11.25" x14ac:dyDescent="0.25">
      <c r="A2" s="1"/>
      <c r="B2" s="2"/>
      <c r="C2" s="3"/>
      <c r="I2" s="2"/>
      <c r="J2" s="2"/>
      <c r="K2" s="9"/>
      <c r="L2" s="2"/>
      <c r="M2" s="2"/>
      <c r="N2" s="2"/>
      <c r="O2" s="2"/>
      <c r="P2" s="9"/>
      <c r="Q2" s="2"/>
      <c r="R2" s="2"/>
      <c r="S2" s="10"/>
      <c r="T2" s="2"/>
      <c r="U2" s="2"/>
      <c r="V2" s="2"/>
      <c r="W2" s="2"/>
      <c r="X2" s="2"/>
      <c r="Y2" s="11"/>
      <c r="Z2" s="11"/>
      <c r="AA2" s="11"/>
      <c r="AB2" s="11"/>
      <c r="AC2" s="11"/>
    </row>
    <row r="3" spans="1:29" s="12" customFormat="1" ht="11.25" x14ac:dyDescent="0.25">
      <c r="A3" s="1"/>
      <c r="B3" s="2"/>
      <c r="C3" s="3"/>
      <c r="G3" s="13">
        <v>22</v>
      </c>
      <c r="I3" s="2"/>
      <c r="J3" s="2"/>
      <c r="K3" s="9"/>
      <c r="L3" s="2"/>
      <c r="M3" s="2"/>
      <c r="N3" s="2"/>
      <c r="O3" s="2"/>
      <c r="P3" s="9"/>
      <c r="Q3" s="2"/>
      <c r="R3" s="2"/>
      <c r="S3" s="10"/>
      <c r="T3" s="2"/>
      <c r="U3" s="2"/>
      <c r="V3" s="2"/>
      <c r="W3" s="2"/>
      <c r="X3" s="2"/>
      <c r="Y3" s="11"/>
      <c r="Z3" s="11"/>
      <c r="AA3" s="11"/>
      <c r="AB3" s="11"/>
      <c r="AC3" s="11"/>
    </row>
    <row r="4" spans="1:29" s="12" customFormat="1" ht="11.25" x14ac:dyDescent="0.25">
      <c r="A4" s="1"/>
      <c r="B4" s="2"/>
      <c r="C4" s="3"/>
      <c r="D4" s="14" t="s">
        <v>1</v>
      </c>
      <c r="E4" s="14"/>
      <c r="F4" s="14"/>
      <c r="G4" s="14"/>
      <c r="H4" s="14" t="s">
        <v>2</v>
      </c>
      <c r="I4" s="2"/>
      <c r="J4" s="2"/>
      <c r="K4" s="9"/>
      <c r="L4" s="2"/>
      <c r="M4" s="2"/>
      <c r="N4" s="2"/>
      <c r="O4" s="2"/>
      <c r="P4" s="9"/>
      <c r="Q4" s="2"/>
      <c r="R4" s="2"/>
      <c r="S4" s="10"/>
      <c r="T4" s="2"/>
      <c r="U4" s="2"/>
      <c r="V4" s="2"/>
      <c r="W4" s="2"/>
      <c r="X4" s="2"/>
      <c r="Y4" s="11"/>
      <c r="Z4" s="11"/>
      <c r="AA4" s="11"/>
      <c r="AB4" s="11"/>
      <c r="AC4" s="11"/>
    </row>
    <row r="5" spans="1:29" s="12" customFormat="1" ht="90" x14ac:dyDescent="0.25">
      <c r="A5" s="1"/>
      <c r="B5" s="2"/>
      <c r="C5" s="3"/>
      <c r="D5" s="14" t="s">
        <v>3</v>
      </c>
      <c r="E5" s="15" t="s">
        <v>4</v>
      </c>
      <c r="F5" s="15" t="s">
        <v>5</v>
      </c>
      <c r="G5" s="16" t="s">
        <v>6</v>
      </c>
      <c r="H5" s="14"/>
      <c r="I5" s="2"/>
      <c r="J5" s="2"/>
      <c r="K5" s="9"/>
      <c r="L5" s="2"/>
      <c r="M5" s="2"/>
      <c r="N5" s="2"/>
      <c r="O5" s="2"/>
      <c r="P5" s="9"/>
      <c r="Q5" s="2"/>
      <c r="R5" s="2"/>
      <c r="S5" s="10"/>
      <c r="T5" s="2"/>
      <c r="U5" s="2"/>
      <c r="V5" s="2"/>
      <c r="W5" s="2"/>
      <c r="X5" s="2"/>
      <c r="Y5" s="11"/>
      <c r="Z5" s="11"/>
      <c r="AA5" s="11"/>
      <c r="AB5" s="11"/>
      <c r="AC5" s="11"/>
    </row>
    <row r="6" spans="1:29" s="12" customFormat="1" ht="11.25" x14ac:dyDescent="0.25">
      <c r="A6" s="1"/>
      <c r="B6" s="2"/>
      <c r="C6" s="3"/>
      <c r="D6" s="14"/>
      <c r="E6" s="15"/>
      <c r="F6" s="15"/>
      <c r="G6" s="17" t="s">
        <v>7</v>
      </c>
      <c r="H6" s="14"/>
      <c r="I6" s="2"/>
      <c r="J6" s="2"/>
      <c r="K6" s="9"/>
      <c r="L6" s="2"/>
      <c r="M6" s="2"/>
      <c r="N6" s="2"/>
      <c r="O6" s="2"/>
      <c r="P6" s="9"/>
      <c r="Q6" s="2"/>
      <c r="R6" s="2"/>
      <c r="S6" s="10"/>
      <c r="T6" s="2"/>
      <c r="U6" s="2"/>
      <c r="V6" s="2"/>
      <c r="W6" s="2"/>
      <c r="X6" s="2"/>
      <c r="Y6" s="11"/>
      <c r="Z6" s="11"/>
      <c r="AA6" s="11"/>
      <c r="AB6" s="11"/>
      <c r="AC6" s="11"/>
    </row>
    <row r="7" spans="1:29" s="12" customFormat="1" ht="11.25" x14ac:dyDescent="0.25">
      <c r="A7" s="1"/>
      <c r="B7" s="2"/>
      <c r="C7" s="3"/>
      <c r="D7" s="18" t="s">
        <v>8</v>
      </c>
      <c r="E7" s="18" t="s">
        <v>9</v>
      </c>
      <c r="F7" s="18" t="s">
        <v>10</v>
      </c>
      <c r="G7" s="19" t="e">
        <f>#REF!</f>
        <v>#REF!</v>
      </c>
      <c r="H7" s="19"/>
      <c r="I7" s="2"/>
      <c r="J7" s="2"/>
      <c r="K7" s="9"/>
      <c r="L7" s="2"/>
      <c r="M7" s="2"/>
      <c r="N7" s="2"/>
      <c r="O7" s="2"/>
      <c r="P7" s="9"/>
      <c r="Q7" s="2"/>
      <c r="R7" s="2"/>
      <c r="S7" s="10"/>
      <c r="T7" s="2"/>
      <c r="U7" s="2"/>
      <c r="V7" s="2"/>
      <c r="W7" s="2"/>
      <c r="X7" s="2"/>
      <c r="Y7" s="11"/>
      <c r="Z7" s="11"/>
      <c r="AA7" s="11"/>
      <c r="AB7" s="11"/>
      <c r="AC7" s="11"/>
    </row>
    <row r="8" spans="1:29" s="12" customFormat="1" ht="78.75" x14ac:dyDescent="0.25">
      <c r="A8" s="1"/>
      <c r="B8" s="2"/>
      <c r="C8" s="20"/>
      <c r="D8" s="21" t="s">
        <v>8</v>
      </c>
      <c r="E8" s="22" t="s">
        <v>11</v>
      </c>
      <c r="F8" s="23" t="s">
        <v>12</v>
      </c>
      <c r="G8" s="24" t="str">
        <f>IF(buhg_flag="да",IF(dateBuhg="","Не указана",dateBuhg),"Не осуществлялась")</f>
        <v>01.04.2019</v>
      </c>
      <c r="H8" s="25" t="s">
        <v>13</v>
      </c>
      <c r="I8" s="26"/>
      <c r="J8" s="2"/>
      <c r="K8" s="9"/>
      <c r="L8" s="2"/>
      <c r="M8" s="2"/>
      <c r="N8" s="2"/>
      <c r="O8" s="2"/>
      <c r="P8" s="9"/>
      <c r="Q8" s="2"/>
      <c r="R8" s="2"/>
      <c r="S8" s="10"/>
      <c r="T8" s="2"/>
      <c r="U8" s="2"/>
      <c r="V8" s="2"/>
      <c r="W8" s="2"/>
      <c r="X8" s="2"/>
      <c r="Y8" s="11"/>
      <c r="Z8" s="11"/>
      <c r="AA8" s="11"/>
      <c r="AB8" s="11"/>
      <c r="AC8" s="11"/>
    </row>
    <row r="9" spans="1:29" s="12" customFormat="1" ht="33.75" x14ac:dyDescent="0.25">
      <c r="A9" s="1"/>
      <c r="B9" s="2"/>
      <c r="C9" s="20"/>
      <c r="D9" s="21" t="s">
        <v>9</v>
      </c>
      <c r="E9" s="22" t="s">
        <v>14</v>
      </c>
      <c r="F9" s="23" t="s">
        <v>15</v>
      </c>
      <c r="G9" s="27">
        <v>29804.98</v>
      </c>
      <c r="H9" s="25" t="s">
        <v>16</v>
      </c>
      <c r="I9" s="26"/>
      <c r="J9" s="2"/>
      <c r="K9" s="9"/>
      <c r="L9" s="2"/>
      <c r="M9" s="2"/>
      <c r="N9" s="2"/>
      <c r="O9" s="2"/>
      <c r="P9" s="9"/>
      <c r="Q9" s="2"/>
      <c r="R9" s="2"/>
      <c r="S9" s="10"/>
      <c r="T9" s="2"/>
      <c r="U9" s="2"/>
      <c r="V9" s="2"/>
      <c r="W9" s="2"/>
      <c r="X9" s="2"/>
      <c r="Y9" s="11"/>
      <c r="Z9" s="11"/>
      <c r="AA9" s="11"/>
      <c r="AB9" s="11"/>
      <c r="AC9" s="11"/>
    </row>
    <row r="10" spans="1:29" s="12" customFormat="1" ht="33.75" x14ac:dyDescent="0.25">
      <c r="A10" s="1"/>
      <c r="B10" s="2"/>
      <c r="C10" s="20"/>
      <c r="D10" s="21" t="s">
        <v>10</v>
      </c>
      <c r="E10" s="22" t="s">
        <v>17</v>
      </c>
      <c r="F10" s="23" t="s">
        <v>15</v>
      </c>
      <c r="G10" s="28">
        <f>SUM(G11:G12,G15:G22,G25,G28,G30,G32)</f>
        <v>30771.577300000001</v>
      </c>
      <c r="H10" s="25" t="s">
        <v>18</v>
      </c>
      <c r="I10" s="26"/>
      <c r="J10" s="2"/>
      <c r="K10" s="9"/>
      <c r="L10" s="2"/>
      <c r="M10" s="2"/>
      <c r="N10" s="2"/>
      <c r="O10" s="2"/>
      <c r="P10" s="9"/>
      <c r="Q10" s="2"/>
      <c r="R10" s="2"/>
      <c r="S10" s="10"/>
      <c r="T10" s="2"/>
      <c r="U10" s="2"/>
      <c r="V10" s="2"/>
      <c r="W10" s="2"/>
      <c r="X10" s="2"/>
      <c r="Y10" s="11"/>
      <c r="Z10" s="11"/>
      <c r="AA10" s="11"/>
      <c r="AB10" s="11"/>
      <c r="AC10" s="11"/>
    </row>
    <row r="11" spans="1:29" s="12" customFormat="1" ht="33.75" x14ac:dyDescent="0.25">
      <c r="A11" s="1"/>
      <c r="B11" s="2"/>
      <c r="C11" s="20"/>
      <c r="D11" s="21" t="s">
        <v>19</v>
      </c>
      <c r="E11" s="29" t="s">
        <v>20</v>
      </c>
      <c r="F11" s="23" t="s">
        <v>15</v>
      </c>
      <c r="G11" s="27">
        <v>19901.07</v>
      </c>
      <c r="H11" s="25"/>
      <c r="I11" s="26"/>
      <c r="J11" s="2"/>
      <c r="K11" s="9"/>
      <c r="L11" s="2"/>
      <c r="M11" s="2"/>
      <c r="N11" s="2"/>
      <c r="O11" s="2"/>
      <c r="P11" s="9"/>
      <c r="Q11" s="2"/>
      <c r="R11" s="2"/>
      <c r="S11" s="10"/>
      <c r="T11" s="2"/>
      <c r="U11" s="2"/>
      <c r="V11" s="2"/>
      <c r="W11" s="2"/>
      <c r="X11" s="2"/>
      <c r="Y11" s="11"/>
      <c r="Z11" s="11"/>
      <c r="AA11" s="11"/>
      <c r="AB11" s="11"/>
      <c r="AC11" s="11"/>
    </row>
    <row r="12" spans="1:29" s="2" customFormat="1" ht="33.75" x14ac:dyDescent="0.25">
      <c r="A12" s="1"/>
      <c r="C12" s="30"/>
      <c r="D12" s="21" t="s">
        <v>21</v>
      </c>
      <c r="E12" s="29" t="s">
        <v>22</v>
      </c>
      <c r="F12" s="23" t="s">
        <v>15</v>
      </c>
      <c r="G12" s="27">
        <v>412.66</v>
      </c>
      <c r="H12" s="25"/>
      <c r="I12" s="26"/>
      <c r="K12" s="9"/>
      <c r="P12" s="9"/>
      <c r="S12" s="10"/>
      <c r="Y12" s="11"/>
      <c r="Z12" s="11"/>
      <c r="AA12" s="11"/>
      <c r="AB12" s="11"/>
      <c r="AC12" s="11"/>
    </row>
    <row r="13" spans="1:29" s="2" customFormat="1" ht="22.5" x14ac:dyDescent="0.25">
      <c r="A13" s="1"/>
      <c r="C13" s="31"/>
      <c r="D13" s="21" t="s">
        <v>23</v>
      </c>
      <c r="E13" s="32" t="s">
        <v>24</v>
      </c>
      <c r="F13" s="23" t="s">
        <v>25</v>
      </c>
      <c r="G13" s="27">
        <v>5.82</v>
      </c>
      <c r="H13" s="25"/>
      <c r="I13" s="26"/>
      <c r="K13" s="9"/>
      <c r="P13" s="9"/>
      <c r="S13" s="10"/>
      <c r="Y13" s="11"/>
      <c r="Z13" s="11"/>
      <c r="AA13" s="11"/>
      <c r="AB13" s="11"/>
      <c r="AC13" s="11"/>
    </row>
    <row r="14" spans="1:29" s="2" customFormat="1" ht="22.5" x14ac:dyDescent="0.25">
      <c r="A14" s="1"/>
      <c r="C14" s="20"/>
      <c r="D14" s="21" t="s">
        <v>26</v>
      </c>
      <c r="E14" s="32" t="s">
        <v>27</v>
      </c>
      <c r="F14" s="23" t="s">
        <v>28</v>
      </c>
      <c r="G14" s="27">
        <v>70.94</v>
      </c>
      <c r="H14" s="25"/>
      <c r="I14" s="26"/>
      <c r="K14" s="9"/>
      <c r="P14" s="9"/>
      <c r="S14" s="10"/>
      <c r="Y14" s="11"/>
      <c r="Z14" s="11"/>
      <c r="AA14" s="11"/>
      <c r="AB14" s="11"/>
      <c r="AC14" s="11"/>
    </row>
    <row r="15" spans="1:29" s="2" customFormat="1" ht="22.5" x14ac:dyDescent="0.25">
      <c r="A15" s="1"/>
      <c r="C15" s="20"/>
      <c r="D15" s="21" t="s">
        <v>29</v>
      </c>
      <c r="E15" s="29" t="s">
        <v>30</v>
      </c>
      <c r="F15" s="23" t="s">
        <v>15</v>
      </c>
      <c r="G15" s="27">
        <v>0</v>
      </c>
      <c r="H15" s="25"/>
      <c r="I15" s="26"/>
      <c r="K15" s="9"/>
      <c r="P15" s="9"/>
      <c r="S15" s="10"/>
      <c r="Y15" s="11"/>
      <c r="Z15" s="11"/>
      <c r="AA15" s="11"/>
      <c r="AB15" s="11"/>
      <c r="AC15" s="11"/>
    </row>
    <row r="16" spans="1:29" s="2" customFormat="1" ht="22.5" x14ac:dyDescent="0.25">
      <c r="A16" s="1"/>
      <c r="C16" s="20"/>
      <c r="D16" s="21" t="s">
        <v>31</v>
      </c>
      <c r="E16" s="29" t="s">
        <v>32</v>
      </c>
      <c r="F16" s="23" t="s">
        <v>15</v>
      </c>
      <c r="G16" s="27">
        <v>2379.7399999999998</v>
      </c>
      <c r="H16" s="25"/>
      <c r="I16" s="26"/>
      <c r="K16" s="33"/>
      <c r="L16" s="34"/>
      <c r="M16" s="34"/>
      <c r="P16" s="9"/>
      <c r="S16" s="10"/>
      <c r="Y16" s="11"/>
      <c r="Z16" s="11"/>
      <c r="AA16" s="11"/>
      <c r="AB16" s="11"/>
      <c r="AC16" s="11"/>
    </row>
    <row r="17" spans="1:29" s="2" customFormat="1" ht="22.5" x14ac:dyDescent="0.25">
      <c r="A17" s="1"/>
      <c r="C17" s="20"/>
      <c r="D17" s="21" t="s">
        <v>33</v>
      </c>
      <c r="E17" s="29" t="s">
        <v>34</v>
      </c>
      <c r="F17" s="23" t="s">
        <v>15</v>
      </c>
      <c r="G17" s="27">
        <v>721.06</v>
      </c>
      <c r="H17" s="25"/>
      <c r="I17" s="26"/>
      <c r="K17" s="33"/>
      <c r="L17" s="34"/>
      <c r="M17" s="34"/>
      <c r="P17" s="9"/>
      <c r="S17" s="10"/>
      <c r="Y17" s="11"/>
      <c r="Z17" s="11"/>
      <c r="AA17" s="11"/>
      <c r="AB17" s="11"/>
      <c r="AC17" s="11"/>
    </row>
    <row r="18" spans="1:29" s="2" customFormat="1" ht="22.5" x14ac:dyDescent="0.25">
      <c r="A18" s="1"/>
      <c r="C18" s="20"/>
      <c r="D18" s="21" t="s">
        <v>35</v>
      </c>
      <c r="E18" s="29" t="s">
        <v>36</v>
      </c>
      <c r="F18" s="23" t="s">
        <v>15</v>
      </c>
      <c r="G18" s="27">
        <v>995.1</v>
      </c>
      <c r="H18" s="25"/>
      <c r="I18" s="26"/>
      <c r="K18" s="33"/>
      <c r="L18" s="34"/>
      <c r="M18" s="34"/>
      <c r="P18" s="9"/>
      <c r="S18" s="10"/>
      <c r="Y18" s="11"/>
      <c r="Z18" s="11"/>
      <c r="AA18" s="11"/>
      <c r="AB18" s="11"/>
      <c r="AC18" s="11"/>
    </row>
    <row r="19" spans="1:29" s="2" customFormat="1" ht="33.75" x14ac:dyDescent="0.25">
      <c r="A19" s="1"/>
      <c r="C19" s="20"/>
      <c r="D19" s="21" t="s">
        <v>37</v>
      </c>
      <c r="E19" s="29" t="s">
        <v>38</v>
      </c>
      <c r="F19" s="23" t="s">
        <v>15</v>
      </c>
      <c r="G19" s="27">
        <v>299.92</v>
      </c>
      <c r="H19" s="25"/>
      <c r="I19" s="26"/>
      <c r="K19" s="33"/>
      <c r="L19" s="34"/>
      <c r="M19" s="34"/>
      <c r="P19" s="9"/>
      <c r="S19" s="10"/>
      <c r="Y19" s="11"/>
      <c r="Z19" s="11"/>
      <c r="AA19" s="11"/>
      <c r="AB19" s="11"/>
      <c r="AC19" s="11"/>
    </row>
    <row r="20" spans="1:29" s="2" customFormat="1" ht="22.5" x14ac:dyDescent="0.25">
      <c r="A20" s="1"/>
      <c r="C20" s="20"/>
      <c r="D20" s="21" t="s">
        <v>39</v>
      </c>
      <c r="E20" s="29" t="s">
        <v>40</v>
      </c>
      <c r="F20" s="23" t="s">
        <v>15</v>
      </c>
      <c r="G20" s="27">
        <v>468.84</v>
      </c>
      <c r="H20" s="25"/>
      <c r="I20" s="26"/>
      <c r="K20" s="33"/>
      <c r="L20" s="34"/>
      <c r="M20" s="34"/>
      <c r="P20" s="9"/>
      <c r="S20" s="10"/>
      <c r="Y20" s="11"/>
      <c r="Z20" s="11"/>
      <c r="AA20" s="11"/>
      <c r="AB20" s="11"/>
      <c r="AC20" s="11"/>
    </row>
    <row r="21" spans="1:29" s="2" customFormat="1" ht="33.75" x14ac:dyDescent="0.25">
      <c r="A21" s="1"/>
      <c r="C21" s="20"/>
      <c r="D21" s="21" t="s">
        <v>41</v>
      </c>
      <c r="E21" s="29" t="s">
        <v>42</v>
      </c>
      <c r="F21" s="23" t="s">
        <v>15</v>
      </c>
      <c r="G21" s="27">
        <v>100.59</v>
      </c>
      <c r="H21" s="25"/>
      <c r="I21" s="26"/>
      <c r="K21" s="33"/>
      <c r="L21" s="34"/>
      <c r="M21" s="34"/>
      <c r="P21" s="9"/>
      <c r="S21" s="10"/>
      <c r="Y21" s="11"/>
      <c r="Z21" s="11"/>
      <c r="AA21" s="11"/>
      <c r="AB21" s="11"/>
      <c r="AC21" s="11"/>
    </row>
    <row r="22" spans="1:29" s="2" customFormat="1" ht="22.5" x14ac:dyDescent="0.25">
      <c r="A22" s="1"/>
      <c r="C22" s="20"/>
      <c r="D22" s="21" t="s">
        <v>43</v>
      </c>
      <c r="E22" s="29" t="s">
        <v>44</v>
      </c>
      <c r="F22" s="23" t="s">
        <v>15</v>
      </c>
      <c r="G22" s="27">
        <v>2534.04</v>
      </c>
      <c r="H22" s="25" t="s">
        <v>45</v>
      </c>
      <c r="I22" s="26"/>
      <c r="K22" s="9"/>
      <c r="P22" s="9"/>
      <c r="S22" s="10"/>
      <c r="Y22" s="11"/>
      <c r="Z22" s="11"/>
      <c r="AA22" s="11"/>
      <c r="AB22" s="11"/>
      <c r="AC22" s="11"/>
    </row>
    <row r="23" spans="1:29" s="2" customFormat="1" ht="33.75" x14ac:dyDescent="0.25">
      <c r="A23" s="1"/>
      <c r="C23" s="20"/>
      <c r="D23" s="21" t="s">
        <v>46</v>
      </c>
      <c r="E23" s="32" t="s">
        <v>47</v>
      </c>
      <c r="F23" s="23" t="s">
        <v>15</v>
      </c>
      <c r="G23" s="27">
        <v>2534.04</v>
      </c>
      <c r="H23" s="25" t="s">
        <v>48</v>
      </c>
      <c r="I23" s="26"/>
      <c r="K23" s="9"/>
      <c r="P23" s="9"/>
      <c r="S23" s="10"/>
      <c r="Y23" s="11"/>
      <c r="Z23" s="11"/>
      <c r="AA23" s="11"/>
      <c r="AB23" s="11"/>
      <c r="AC23" s="11"/>
    </row>
    <row r="24" spans="1:29" s="2" customFormat="1" ht="33.75" x14ac:dyDescent="0.25">
      <c r="A24" s="1"/>
      <c r="C24" s="20"/>
      <c r="D24" s="21" t="s">
        <v>49</v>
      </c>
      <c r="E24" s="32" t="s">
        <v>50</v>
      </c>
      <c r="F24" s="23" t="s">
        <v>15</v>
      </c>
      <c r="G24" s="27">
        <v>0</v>
      </c>
      <c r="H24" s="25" t="s">
        <v>51</v>
      </c>
      <c r="I24" s="26"/>
      <c r="K24" s="9"/>
      <c r="P24" s="9"/>
      <c r="S24" s="10"/>
      <c r="Y24" s="11"/>
      <c r="Z24" s="11"/>
      <c r="AA24" s="11"/>
      <c r="AB24" s="11"/>
      <c r="AC24" s="11"/>
    </row>
    <row r="25" spans="1:29" s="2" customFormat="1" ht="22.5" x14ac:dyDescent="0.25">
      <c r="A25" s="1"/>
      <c r="C25" s="20"/>
      <c r="D25" s="21" t="s">
        <v>52</v>
      </c>
      <c r="E25" s="29" t="s">
        <v>53</v>
      </c>
      <c r="F25" s="23" t="s">
        <v>15</v>
      </c>
      <c r="G25" s="27">
        <v>809.98530000000005</v>
      </c>
      <c r="H25" s="25" t="s">
        <v>54</v>
      </c>
      <c r="I25" s="26"/>
      <c r="K25" s="9"/>
      <c r="P25" s="9"/>
      <c r="S25" s="10"/>
      <c r="Y25" s="11"/>
      <c r="Z25" s="11"/>
      <c r="AA25" s="11"/>
      <c r="AB25" s="11"/>
      <c r="AC25" s="11"/>
    </row>
    <row r="26" spans="1:29" s="2" customFormat="1" ht="22.5" x14ac:dyDescent="0.25">
      <c r="A26" s="1"/>
      <c r="C26" s="20"/>
      <c r="D26" s="21" t="s">
        <v>55</v>
      </c>
      <c r="E26" s="32" t="s">
        <v>47</v>
      </c>
      <c r="F26" s="23" t="s">
        <v>15</v>
      </c>
      <c r="G26" s="27">
        <v>0</v>
      </c>
      <c r="H26" s="25" t="s">
        <v>56</v>
      </c>
      <c r="I26" s="26"/>
      <c r="K26" s="9"/>
      <c r="P26" s="9"/>
      <c r="S26" s="10"/>
      <c r="Y26" s="11"/>
      <c r="Z26" s="11"/>
      <c r="AA26" s="11"/>
      <c r="AB26" s="11"/>
      <c r="AC26" s="11"/>
    </row>
    <row r="27" spans="1:29" s="2" customFormat="1" ht="22.5" x14ac:dyDescent="0.25">
      <c r="A27" s="1"/>
      <c r="C27" s="20"/>
      <c r="D27" s="21" t="s">
        <v>57</v>
      </c>
      <c r="E27" s="32" t="s">
        <v>50</v>
      </c>
      <c r="F27" s="23" t="s">
        <v>15</v>
      </c>
      <c r="G27" s="27">
        <v>0</v>
      </c>
      <c r="H27" s="25" t="s">
        <v>58</v>
      </c>
      <c r="I27" s="26"/>
      <c r="K27" s="9"/>
      <c r="P27" s="9"/>
      <c r="S27" s="10"/>
      <c r="Y27" s="11"/>
      <c r="Z27" s="11"/>
      <c r="AA27" s="11"/>
      <c r="AB27" s="11"/>
      <c r="AC27" s="11"/>
    </row>
    <row r="28" spans="1:29" s="2" customFormat="1" ht="22.5" x14ac:dyDescent="0.25">
      <c r="A28" s="1"/>
      <c r="C28" s="20"/>
      <c r="D28" s="35" t="s">
        <v>59</v>
      </c>
      <c r="E28" s="29" t="s">
        <v>60</v>
      </c>
      <c r="F28" s="36" t="s">
        <v>15</v>
      </c>
      <c r="G28" s="27">
        <v>0</v>
      </c>
      <c r="H28" s="25"/>
      <c r="I28" s="26"/>
      <c r="K28" s="9"/>
      <c r="P28" s="9"/>
      <c r="S28" s="10"/>
      <c r="Y28" s="11"/>
      <c r="Z28" s="11"/>
      <c r="AA28" s="11"/>
      <c r="AB28" s="11"/>
      <c r="AC28" s="11"/>
    </row>
    <row r="29" spans="1:29" s="2" customFormat="1" ht="56.25" x14ac:dyDescent="0.25">
      <c r="A29" s="1"/>
      <c r="C29" s="20"/>
      <c r="D29" s="37"/>
      <c r="E29" s="32" t="s">
        <v>61</v>
      </c>
      <c r="F29" s="38"/>
      <c r="G29" s="39" t="s">
        <v>62</v>
      </c>
      <c r="H29" s="25"/>
      <c r="I29" s="26"/>
      <c r="K29" s="9" t="e">
        <f ca="1">nerr(MATCH("есть",List01_flag_index_1,0))</f>
        <v>#NAME?</v>
      </c>
      <c r="P29" s="9"/>
      <c r="S29" s="10"/>
      <c r="Y29" s="11"/>
      <c r="Z29" s="11"/>
      <c r="AA29" s="11"/>
      <c r="AB29" s="11"/>
      <c r="AC29" s="11"/>
    </row>
    <row r="30" spans="1:29" s="2" customFormat="1" ht="45" x14ac:dyDescent="0.25">
      <c r="A30" s="1"/>
      <c r="C30" s="20"/>
      <c r="D30" s="35" t="s">
        <v>63</v>
      </c>
      <c r="E30" s="29" t="s">
        <v>64</v>
      </c>
      <c r="F30" s="36" t="s">
        <v>15</v>
      </c>
      <c r="G30" s="27">
        <v>1936.91</v>
      </c>
      <c r="H30" s="25"/>
      <c r="I30" s="26"/>
      <c r="K30" s="9"/>
      <c r="P30" s="9"/>
      <c r="S30" s="10"/>
      <c r="Y30" s="11"/>
      <c r="Z30" s="11"/>
      <c r="AA30" s="11"/>
      <c r="AB30" s="11"/>
      <c r="AC30" s="11"/>
    </row>
    <row r="31" spans="1:29" s="2" customFormat="1" ht="56.25" x14ac:dyDescent="0.25">
      <c r="A31" s="1"/>
      <c r="C31" s="20"/>
      <c r="D31" s="37"/>
      <c r="E31" s="32" t="s">
        <v>61</v>
      </c>
      <c r="F31" s="38"/>
      <c r="G31" s="39" t="s">
        <v>62</v>
      </c>
      <c r="H31" s="25"/>
      <c r="I31" s="26"/>
      <c r="K31" s="9" t="e">
        <f ca="1">nerr(MATCH("есть",List01_flag_index_2,0))</f>
        <v>#NAME?</v>
      </c>
      <c r="P31" s="9"/>
      <c r="S31" s="10"/>
      <c r="Y31" s="11"/>
      <c r="Z31" s="11"/>
      <c r="AA31" s="11"/>
      <c r="AB31" s="11"/>
      <c r="AC31" s="11"/>
    </row>
    <row r="32" spans="1:29" s="2" customFormat="1" ht="56.25" x14ac:dyDescent="0.25">
      <c r="A32" s="1"/>
      <c r="C32" s="20"/>
      <c r="D32" s="40" t="s">
        <v>65</v>
      </c>
      <c r="E32" s="41" t="s">
        <v>66</v>
      </c>
      <c r="F32" s="42" t="s">
        <v>15</v>
      </c>
      <c r="G32" s="43">
        <f>SUM(G33:G36)</f>
        <v>211.66200000000001</v>
      </c>
      <c r="H32" s="25" t="s">
        <v>67</v>
      </c>
      <c r="I32" s="26"/>
      <c r="K32" s="9"/>
      <c r="P32" s="9"/>
      <c r="S32" s="10"/>
      <c r="Y32" s="11"/>
      <c r="Z32" s="11"/>
      <c r="AA32" s="11"/>
      <c r="AB32" s="11"/>
      <c r="AC32" s="11"/>
    </row>
    <row r="33" spans="1:29" s="2" customFormat="1" ht="18.75" x14ac:dyDescent="0.25">
      <c r="A33" s="1"/>
      <c r="C33" s="20"/>
      <c r="D33" s="44" t="s">
        <v>68</v>
      </c>
      <c r="E33" s="45"/>
      <c r="F33" s="14"/>
      <c r="G33" s="46"/>
      <c r="H33" s="47"/>
      <c r="I33" s="26"/>
      <c r="K33" s="9"/>
      <c r="P33" s="9"/>
      <c r="S33" s="10"/>
      <c r="Y33" s="11"/>
      <c r="Z33" s="11"/>
      <c r="AA33" s="11"/>
      <c r="AB33" s="11"/>
      <c r="AC33" s="11"/>
    </row>
    <row r="34" spans="1:29" s="2" customFormat="1" ht="18.75" x14ac:dyDescent="0.25">
      <c r="A34" s="1"/>
      <c r="C34" s="48"/>
      <c r="D34" s="44"/>
      <c r="E34" s="45"/>
      <c r="F34" s="14"/>
      <c r="G34" s="49"/>
      <c r="H34" s="50"/>
      <c r="I34" s="26"/>
      <c r="K34" s="9"/>
      <c r="P34" s="9" t="s">
        <v>69</v>
      </c>
      <c r="S34" s="10"/>
      <c r="Y34" s="11"/>
      <c r="Z34" s="11"/>
      <c r="AA34" s="11"/>
      <c r="AB34" s="11"/>
      <c r="AC34" s="11"/>
    </row>
    <row r="35" spans="1:29" s="2" customFormat="1" ht="56.25" x14ac:dyDescent="0.25">
      <c r="A35" s="1"/>
      <c r="C35" s="51" t="s">
        <v>70</v>
      </c>
      <c r="D35" s="52" t="s">
        <v>71</v>
      </c>
      <c r="E35" s="53" t="s">
        <v>72</v>
      </c>
      <c r="F35" s="23" t="s">
        <v>15</v>
      </c>
      <c r="G35" s="54">
        <v>211.66200000000001</v>
      </c>
      <c r="H35" s="55" t="s">
        <v>73</v>
      </c>
      <c r="I35" s="26"/>
      <c r="K35" s="9"/>
      <c r="P35" s="9"/>
      <c r="S35" s="10"/>
      <c r="Y35" s="11"/>
      <c r="Z35" s="11"/>
      <c r="AA35" s="11"/>
      <c r="AB35" s="11"/>
      <c r="AC35" s="11"/>
    </row>
    <row r="36" spans="1:29" s="2" customFormat="1" ht="33.75" x14ac:dyDescent="0.25">
      <c r="A36" s="1"/>
      <c r="C36" s="48"/>
      <c r="D36" s="56"/>
      <c r="E36" s="57" t="s">
        <v>74</v>
      </c>
      <c r="F36" s="58"/>
      <c r="G36" s="59"/>
      <c r="H36" s="60" t="s">
        <v>75</v>
      </c>
      <c r="I36" s="26"/>
      <c r="K36" s="9"/>
      <c r="P36" s="9"/>
      <c r="S36" s="10"/>
      <c r="Y36" s="11"/>
      <c r="Z36" s="11"/>
      <c r="AA36" s="11"/>
      <c r="AB36" s="11"/>
      <c r="AC36" s="11"/>
    </row>
    <row r="37" spans="1:29" s="2" customFormat="1" ht="33.75" x14ac:dyDescent="0.25">
      <c r="A37" s="1"/>
      <c r="C37" s="31"/>
      <c r="D37" s="21" t="s">
        <v>76</v>
      </c>
      <c r="E37" s="22" t="s">
        <v>77</v>
      </c>
      <c r="F37" s="23" t="s">
        <v>15</v>
      </c>
      <c r="G37" s="27">
        <v>-1313.33</v>
      </c>
      <c r="H37" s="25" t="s">
        <v>78</v>
      </c>
      <c r="I37" s="26"/>
      <c r="K37" s="9"/>
      <c r="P37" s="9"/>
      <c r="S37" s="10"/>
      <c r="Y37" s="11"/>
      <c r="Z37" s="11"/>
      <c r="AA37" s="11"/>
      <c r="AB37" s="11"/>
      <c r="AC37" s="11"/>
    </row>
    <row r="38" spans="1:29" s="2" customFormat="1" ht="45" x14ac:dyDescent="0.25">
      <c r="A38" s="1"/>
      <c r="C38" s="20"/>
      <c r="D38" s="21" t="s">
        <v>79</v>
      </c>
      <c r="E38" s="29" t="s">
        <v>80</v>
      </c>
      <c r="F38" s="23" t="s">
        <v>15</v>
      </c>
      <c r="G38" s="27">
        <v>0</v>
      </c>
      <c r="H38" s="25"/>
      <c r="I38" s="26"/>
      <c r="K38" s="9"/>
      <c r="P38" s="9"/>
      <c r="S38" s="10"/>
      <c r="Y38" s="11"/>
      <c r="Z38" s="11"/>
      <c r="AA38" s="11"/>
      <c r="AB38" s="11"/>
      <c r="AC38" s="11"/>
    </row>
    <row r="39" spans="1:29" s="2" customFormat="1" ht="22.5" x14ac:dyDescent="0.25">
      <c r="A39" s="1"/>
      <c r="C39" s="20"/>
      <c r="D39" s="21" t="s">
        <v>81</v>
      </c>
      <c r="E39" s="22" t="s">
        <v>82</v>
      </c>
      <c r="F39" s="23" t="s">
        <v>15</v>
      </c>
      <c r="G39" s="27">
        <v>1289.0999999999999</v>
      </c>
      <c r="H39" s="25" t="s">
        <v>83</v>
      </c>
      <c r="I39" s="26"/>
      <c r="K39" s="9"/>
      <c r="P39" s="9"/>
      <c r="S39" s="10"/>
      <c r="Y39" s="11"/>
      <c r="Z39" s="11"/>
      <c r="AA39" s="11"/>
      <c r="AB39" s="11"/>
      <c r="AC39" s="11"/>
    </row>
    <row r="40" spans="1:29" s="2" customFormat="1" ht="33.75" x14ac:dyDescent="0.25">
      <c r="A40" s="1"/>
      <c r="C40" s="20"/>
      <c r="D40" s="21" t="s">
        <v>84</v>
      </c>
      <c r="E40" s="29" t="s">
        <v>85</v>
      </c>
      <c r="F40" s="23" t="s">
        <v>15</v>
      </c>
      <c r="G40" s="27">
        <v>1289.0999999999999</v>
      </c>
      <c r="H40" s="25" t="s">
        <v>86</v>
      </c>
      <c r="I40" s="26"/>
      <c r="K40" s="9"/>
      <c r="P40" s="9"/>
      <c r="S40" s="10"/>
      <c r="Y40" s="11"/>
      <c r="Z40" s="11"/>
      <c r="AA40" s="11"/>
      <c r="AB40" s="11"/>
      <c r="AC40" s="11"/>
    </row>
    <row r="41" spans="1:29" s="2" customFormat="1" ht="22.5" x14ac:dyDescent="0.25">
      <c r="A41" s="1"/>
      <c r="C41" s="20"/>
      <c r="D41" s="21" t="s">
        <v>87</v>
      </c>
      <c r="E41" s="32" t="s">
        <v>88</v>
      </c>
      <c r="F41" s="23" t="s">
        <v>15</v>
      </c>
      <c r="G41" s="27">
        <v>1289.0999999999999</v>
      </c>
      <c r="H41" s="25" t="s">
        <v>89</v>
      </c>
      <c r="I41" s="26"/>
      <c r="K41" s="9"/>
      <c r="P41" s="9"/>
      <c r="S41" s="10"/>
      <c r="Y41" s="11"/>
      <c r="Z41" s="11"/>
      <c r="AA41" s="11"/>
      <c r="AB41" s="11"/>
      <c r="AC41" s="11"/>
    </row>
    <row r="42" spans="1:29" s="2" customFormat="1" ht="22.5" x14ac:dyDescent="0.25">
      <c r="A42" s="1"/>
      <c r="C42" s="20"/>
      <c r="D42" s="21" t="s">
        <v>90</v>
      </c>
      <c r="E42" s="32" t="s">
        <v>91</v>
      </c>
      <c r="F42" s="23" t="s">
        <v>15</v>
      </c>
      <c r="G42" s="27">
        <v>0</v>
      </c>
      <c r="H42" s="25" t="s">
        <v>92</v>
      </c>
      <c r="I42" s="26"/>
      <c r="K42" s="9"/>
      <c r="P42" s="9"/>
      <c r="S42" s="10"/>
      <c r="Y42" s="11"/>
      <c r="Z42" s="11"/>
      <c r="AA42" s="11"/>
      <c r="AB42" s="11"/>
      <c r="AC42" s="11"/>
    </row>
    <row r="43" spans="1:29" s="2" customFormat="1" ht="22.5" x14ac:dyDescent="0.25">
      <c r="A43" s="1"/>
      <c r="C43" s="20"/>
      <c r="D43" s="21" t="s">
        <v>93</v>
      </c>
      <c r="E43" s="29" t="s">
        <v>94</v>
      </c>
      <c r="F43" s="23" t="s">
        <v>15</v>
      </c>
      <c r="G43" s="27">
        <v>0</v>
      </c>
      <c r="H43" s="25"/>
      <c r="I43" s="26"/>
      <c r="K43" s="9"/>
      <c r="P43" s="9"/>
      <c r="S43" s="10"/>
      <c r="Y43" s="11"/>
      <c r="Z43" s="11"/>
      <c r="AA43" s="11"/>
      <c r="AB43" s="11"/>
      <c r="AC43" s="11"/>
    </row>
    <row r="44" spans="1:29" s="2" customFormat="1" ht="33.75" x14ac:dyDescent="0.25">
      <c r="A44" s="1"/>
      <c r="C44" s="20"/>
      <c r="D44" s="21" t="s">
        <v>95</v>
      </c>
      <c r="E44" s="22" t="s">
        <v>96</v>
      </c>
      <c r="F44" s="23" t="s">
        <v>15</v>
      </c>
      <c r="G44" s="27">
        <v>-966.6</v>
      </c>
      <c r="H44" s="25"/>
      <c r="I44" s="26"/>
      <c r="K44" s="9"/>
      <c r="P44" s="9"/>
      <c r="S44" s="10"/>
      <c r="Y44" s="11"/>
      <c r="Z44" s="11"/>
      <c r="AA44" s="11"/>
      <c r="AB44" s="11"/>
      <c r="AC44" s="11"/>
    </row>
    <row r="45" spans="1:29" s="2" customFormat="1" ht="78.75" x14ac:dyDescent="0.25">
      <c r="A45" s="1"/>
      <c r="C45" s="20"/>
      <c r="D45" s="21" t="s">
        <v>97</v>
      </c>
      <c r="E45" s="22" t="s">
        <v>98</v>
      </c>
      <c r="F45" s="23" t="s">
        <v>99</v>
      </c>
      <c r="G45" s="61" t="s">
        <v>100</v>
      </c>
      <c r="H45" s="25" t="s">
        <v>101</v>
      </c>
      <c r="I45" s="26"/>
      <c r="K45" s="9"/>
      <c r="P45" s="9"/>
      <c r="S45" s="10"/>
      <c r="Y45" s="11"/>
      <c r="Z45" s="11"/>
      <c r="AA45" s="11"/>
      <c r="AB45" s="11"/>
      <c r="AC45" s="11"/>
    </row>
    <row r="46" spans="1:29" s="2" customFormat="1" ht="22.5" x14ac:dyDescent="0.25">
      <c r="A46" s="1"/>
      <c r="C46" s="20"/>
      <c r="D46" s="21" t="s">
        <v>102</v>
      </c>
      <c r="E46" s="22" t="s">
        <v>103</v>
      </c>
      <c r="F46" s="23" t="s">
        <v>104</v>
      </c>
      <c r="G46" s="62">
        <v>0</v>
      </c>
      <c r="H46" s="25"/>
      <c r="I46" s="26"/>
      <c r="K46" s="9"/>
      <c r="P46" s="9"/>
      <c r="S46" s="10"/>
      <c r="Y46" s="11"/>
      <c r="Z46" s="11"/>
      <c r="AA46" s="11"/>
      <c r="AB46" s="11"/>
      <c r="AC46" s="11"/>
    </row>
    <row r="47" spans="1:29" s="2" customFormat="1" ht="33.75" x14ac:dyDescent="0.25">
      <c r="A47" s="1"/>
      <c r="C47" s="20"/>
      <c r="D47" s="21" t="s">
        <v>105</v>
      </c>
      <c r="E47" s="22" t="s">
        <v>106</v>
      </c>
      <c r="F47" s="23" t="s">
        <v>104</v>
      </c>
      <c r="G47" s="62">
        <v>655.04999999999995</v>
      </c>
      <c r="H47" s="25"/>
      <c r="I47" s="26"/>
      <c r="K47" s="9"/>
      <c r="P47" s="9"/>
      <c r="S47" s="10"/>
      <c r="Y47" s="11"/>
      <c r="Z47" s="11"/>
      <c r="AA47" s="11"/>
      <c r="AB47" s="11"/>
      <c r="AC47" s="11"/>
    </row>
    <row r="48" spans="1:29" s="2" customFormat="1" ht="22.5" x14ac:dyDescent="0.25">
      <c r="A48" s="1"/>
      <c r="C48" s="20"/>
      <c r="D48" s="21" t="s">
        <v>107</v>
      </c>
      <c r="E48" s="22" t="s">
        <v>108</v>
      </c>
      <c r="F48" s="23" t="s">
        <v>104</v>
      </c>
      <c r="G48" s="62">
        <v>0</v>
      </c>
      <c r="H48" s="25"/>
      <c r="I48" s="26"/>
      <c r="K48" s="9"/>
      <c r="P48" s="9"/>
      <c r="S48" s="10"/>
      <c r="Y48" s="11"/>
      <c r="Z48" s="11"/>
      <c r="AA48" s="11"/>
      <c r="AB48" s="11"/>
      <c r="AC48" s="11"/>
    </row>
    <row r="49" spans="1:29" s="12" customFormat="1" ht="22.5" x14ac:dyDescent="0.25">
      <c r="A49" s="1"/>
      <c r="B49" s="2"/>
      <c r="C49" s="20"/>
      <c r="D49" s="21" t="s">
        <v>109</v>
      </c>
      <c r="E49" s="22" t="s">
        <v>110</v>
      </c>
      <c r="F49" s="23" t="s">
        <v>111</v>
      </c>
      <c r="G49" s="27">
        <v>6</v>
      </c>
      <c r="H49" s="25"/>
      <c r="I49" s="26"/>
      <c r="J49" s="2"/>
      <c r="K49" s="9"/>
      <c r="L49" s="2"/>
      <c r="M49" s="2"/>
      <c r="N49" s="2"/>
      <c r="O49" s="2"/>
      <c r="P49" s="9"/>
      <c r="Q49" s="2"/>
      <c r="R49" s="2"/>
      <c r="S49" s="10"/>
      <c r="T49" s="2"/>
      <c r="U49" s="2"/>
      <c r="V49" s="2"/>
      <c r="W49" s="2"/>
      <c r="X49" s="2"/>
      <c r="Y49" s="11"/>
      <c r="Z49" s="11"/>
      <c r="AA49" s="11"/>
      <c r="AB49" s="11"/>
      <c r="AC49" s="11"/>
    </row>
  </sheetData>
  <mergeCells count="13">
    <mergeCell ref="D28:D29"/>
    <mergeCell ref="F28:F29"/>
    <mergeCell ref="D30:D31"/>
    <mergeCell ref="F30:F31"/>
    <mergeCell ref="D33:D34"/>
    <mergeCell ref="E33:E34"/>
    <mergeCell ref="F33:F34"/>
    <mergeCell ref="D1:F1"/>
    <mergeCell ref="D4:G4"/>
    <mergeCell ref="H4:H6"/>
    <mergeCell ref="D5:D6"/>
    <mergeCell ref="E5:E6"/>
    <mergeCell ref="F5:F6"/>
  </mergeCells>
  <dataValidations count="6">
    <dataValidation allowBlank="1" showInputMessage="1" showErrorMessage="1" prompt="Для выбора выполните двойной щелчок левой клавиши мыши по соответствующей ячейке." sqref="G29 G31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45">
      <formula1>900</formula1>
    </dataValidation>
    <dataValidation type="decimal" allowBlank="1" showErrorMessage="1" errorTitle="Ошибка" error="Допускается ввод только действительных чисел!" sqref="G44 G3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G33 E35">
      <formula1>900</formula1>
    </dataValidation>
    <dataValidation type="decimal" allowBlank="1" showErrorMessage="1" errorTitle="Ошибка" error="Допускается ввод только действительных чисел!" sqref="G39:G43 G49">
      <formula1>-9.99999999999999E+37</formula1>
      <formula2>9.99999999999999E+37</formula2>
    </dataValidation>
    <dataValidation type="decimal" allowBlank="1" showErrorMessage="1" errorTitle="Ошибка" error="Допускается ввод только неотрицательных чисел!" sqref="G46:G48 G9 G30 G32 G38 G11:G28 G34:G35">
      <formula1>0</formula1>
      <formula2>9.99999999999999E+23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List01_flag_index_1</vt:lpstr>
      <vt:lpstr>List01_flag_index_2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2019-06-07T08:52:33Z</dcterms:modified>
</cp:coreProperties>
</file>